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myfriedlander/Downloads/"/>
    </mc:Choice>
  </mc:AlternateContent>
  <xr:revisionPtr revIDLastSave="0" documentId="8_{816FBF8C-3B09-5842-A220-ED6C365EC21D}" xr6:coauthVersionLast="47" xr6:coauthVersionMax="47" xr10:uidLastSave="{00000000-0000-0000-0000-000000000000}"/>
  <bookViews>
    <workbookView xWindow="-36360" yWindow="-520" windowWidth="36360" windowHeight="20140" activeTab="1" xr2:uid="{00000000-000D-0000-FFFF-FFFF00000000}"/>
  </bookViews>
  <sheets>
    <sheet name="Budget" sheetId="3" r:id="rId1"/>
    <sheet name="Budget Narrative" sheetId="5" r:id="rId2"/>
    <sheet name="Budget Review" sheetId="6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B12" i="3"/>
  <c r="C10" i="3"/>
  <c r="B10" i="3"/>
  <c r="C8" i="3"/>
  <c r="B8" i="3"/>
  <c r="C7" i="3"/>
  <c r="C6" i="3"/>
  <c r="B7" i="3"/>
  <c r="B6" i="3"/>
  <c r="C18" i="3"/>
  <c r="B18" i="3"/>
  <c r="B22" i="3" s="1"/>
  <c r="C29" i="3"/>
  <c r="C22" i="3"/>
  <c r="B29" i="3" l="1"/>
  <c r="C13" i="3"/>
  <c r="C14" i="3" s="1"/>
  <c r="C15" i="3" s="1"/>
  <c r="C24" i="3" s="1"/>
  <c r="B13" i="3"/>
  <c r="B14" i="3" s="1"/>
  <c r="B15" i="3" s="1"/>
  <c r="B24" i="3" s="1"/>
</calcChain>
</file>

<file path=xl/sharedStrings.xml><?xml version="1.0" encoding="utf-8"?>
<sst xmlns="http://schemas.openxmlformats.org/spreadsheetml/2006/main" count="120" uniqueCount="91">
  <si>
    <t>Sample Community-based Shared Services Alliance</t>
  </si>
  <si>
    <t>(Hub delivering services listed in table at right)</t>
  </si>
  <si>
    <t>Sample Budget</t>
  </si>
  <si>
    <t>Personnel Expenses</t>
  </si>
  <si>
    <t xml:space="preserve">Alliance Coordinator </t>
  </si>
  <si>
    <t xml:space="preserve"> Shared Services Alliance Hub Service Menu</t>
  </si>
  <si>
    <t>Staffing Plan</t>
  </si>
  <si>
    <t>Salary</t>
  </si>
  <si>
    <t>Year One Allocation FTE</t>
  </si>
  <si>
    <t>Year Two Allocation FTE</t>
  </si>
  <si>
    <t xml:space="preserve">Leadership/Management (CEO &amp; COO) </t>
  </si>
  <si>
    <t>Manage strategic partnerships and funding</t>
  </si>
  <si>
    <t>CEO/COO</t>
  </si>
  <si>
    <t xml:space="preserve">  Information Technology Coordinator </t>
  </si>
  <si>
    <t xml:space="preserve"> </t>
  </si>
  <si>
    <t xml:space="preserve">Project management </t>
  </si>
  <si>
    <t>Alliance Coordinator</t>
  </si>
  <si>
    <t xml:space="preserve">  Education Coordinator</t>
  </si>
  <si>
    <t>Teacher PD, credential and degree attainment, and career planning</t>
  </si>
  <si>
    <t>Education Coordinator</t>
  </si>
  <si>
    <t>Fiscal Clerk</t>
  </si>
  <si>
    <t xml:space="preserve">Supporting curriculum creation or selection and implementation.  </t>
  </si>
  <si>
    <t>HR Clerk</t>
  </si>
  <si>
    <t xml:space="preserve">Supporting completion of authentic child assessments and analysis and use of data. </t>
  </si>
  <si>
    <t>Business Analyst</t>
  </si>
  <si>
    <t>Iron Triangle data reporting, analysis, and coaching</t>
  </si>
  <si>
    <t>sub-total</t>
  </si>
  <si>
    <t>Ensure policy handbook and parent contracts are in compliance with CCMS</t>
  </si>
  <si>
    <t>Fringe @ 25%</t>
  </si>
  <si>
    <t>Help recruit and enroll new families</t>
  </si>
  <si>
    <t>Total Personnel</t>
  </si>
  <si>
    <t>Assist providers to access CACFP funding</t>
  </si>
  <si>
    <t>Bill tuition</t>
  </si>
  <si>
    <t>Other Expenses</t>
  </si>
  <si>
    <t>Handle past due payments</t>
  </si>
  <si>
    <t>Child care management software licensing fees</t>
  </si>
  <si>
    <t>Process Accounts Receivable</t>
  </si>
  <si>
    <t>Occupancy</t>
  </si>
  <si>
    <t>Run financial reports</t>
  </si>
  <si>
    <t xml:space="preserve">Legal </t>
  </si>
  <si>
    <t>Post job announcements</t>
  </si>
  <si>
    <t>Sort resumes</t>
  </si>
  <si>
    <t>Conduct initial phone screenings</t>
  </si>
  <si>
    <t>Total Expense</t>
  </si>
  <si>
    <t>Schedule interviews</t>
  </si>
  <si>
    <t>Complete reference/ background checks for new hires</t>
  </si>
  <si>
    <t>Projected  Revenue</t>
  </si>
  <si>
    <t>Provide technology support</t>
  </si>
  <si>
    <t>IT Coordinator</t>
  </si>
  <si>
    <t>Member fees (see budget narrative)</t>
  </si>
  <si>
    <t xml:space="preserve">Total  Revenue </t>
  </si>
  <si>
    <t xml:space="preserve">Community Based Shared Service Alliance </t>
  </si>
  <si>
    <t>Sample Budget Narrative</t>
  </si>
  <si>
    <t>Supervises day-to-day operations of team; single point of contact for members; reviews and analyzes all project data; ensures alignment between member policies and CCMS and Hub services</t>
  </si>
  <si>
    <t xml:space="preserve">CEO </t>
  </si>
  <si>
    <t>Meet with partners regularly to review progress and develop strategic direction/opportunities; negotiate with 3rd party vendors/funders;report on outcomes and funder deliverables</t>
  </si>
  <si>
    <t>Information Technology Coordinator</t>
  </si>
  <si>
    <t>Assess member hardware and connectivity needs; price options for meeting needs; order and install equipment needed; troubleshoot equipment issues</t>
  </si>
  <si>
    <t>Lead provider member teacher PD, credential and degree attainment, and career advising.  Support provider members in creating or purchasing and using curriculum, and in conduciting aligned authentic child assessments.</t>
  </si>
  <si>
    <t>Manage fiscal functions of centralized adminstration for the Alliance members including, AP/AR, payroll, etc.; generate provider financial reports</t>
  </si>
  <si>
    <t xml:space="preserve">Manage teacher recruitment, screening, and hiring; HR documentation </t>
  </si>
  <si>
    <t>Review provider data in CCMS; provide coaching to members regarding Iron Triangle metrics; coach providers around revenue opportunities - including CACFP; support marketing and enrollment</t>
  </si>
  <si>
    <t>Fringe Benefit</t>
  </si>
  <si>
    <t>The 25% fringe benefit rate includes payroll taxes, social security, health, dental and other benefits</t>
  </si>
  <si>
    <t xml:space="preserve">  </t>
  </si>
  <si>
    <t>Child management software</t>
  </si>
  <si>
    <t xml:space="preserve"> 12 months of licensing fees @ $150 per provider per month</t>
  </si>
  <si>
    <t>Review MOU and other agreements between parties</t>
  </si>
  <si>
    <t>Projected Revenue</t>
  </si>
  <si>
    <t>Membership revenue</t>
  </si>
  <si>
    <t>Key Strengths of Sample Budget</t>
  </si>
  <si>
    <t>Staffing plan is aligned with service menu</t>
  </si>
  <si>
    <t xml:space="preserve">Service menu includes business and pedagogical leadership </t>
  </si>
  <si>
    <t>Staffing plan effectively uses percentages of existing staff at Hub organization</t>
  </si>
  <si>
    <t>Staffing allocation increases in alignment with projected increased membership demand/needs</t>
  </si>
  <si>
    <t>Cost per member is reasonable based on CCMS licensing fees paid by Hub and based on services that provider member receives</t>
  </si>
  <si>
    <t>Cost per member decreases over time indicating overall Alliance sustainability through membership growth is achievable</t>
  </si>
  <si>
    <t>Year 1 (3 Centers)</t>
  </si>
  <si>
    <t>Year 2 (6 centers)</t>
  </si>
  <si>
    <t>Evaluation is budgeted to ensure that process and outcome data are collected, analyzed and reported in alignment with the theory of change/logic model</t>
  </si>
  <si>
    <t>Evaluation consultant</t>
  </si>
  <si>
    <t>Grants</t>
  </si>
  <si>
    <t>Fundraising for planning/one-time costs and scaling period</t>
  </si>
  <si>
    <t>Members receive first 3 months free: Year 1: $500/mo. After 3 months x 3 members;  Year 2; $500/mo. After 3 months x 3 members + $500/mo. X 3 members for 12 months</t>
  </si>
  <si>
    <t>Business Analyst and Coach</t>
  </si>
  <si>
    <t>1.29 FTE</t>
  </si>
  <si>
    <t>.89 FTE</t>
  </si>
  <si>
    <t>Assumes in-kind from Hub organization</t>
  </si>
  <si>
    <t>Cost Per Member</t>
  </si>
  <si>
    <t>Year 1: $31, 133 and Year 2: $17,217</t>
  </si>
  <si>
    <t>Expert support to create data collection tools and process in alignment with theory of change and to provide data analysis/reporting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</si>
</sst>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 (Body)"/>
    </font>
    <font>
      <sz val="16"/>
      <color theme="1"/>
      <name val="Calibri (Body)"/>
    </font>
    <font>
      <i/>
      <sz val="16"/>
      <color theme="1"/>
      <name val="Calibri (Body)"/>
    </font>
    <font>
      <b/>
      <i/>
      <sz val="16"/>
      <color theme="1"/>
      <name val="Calibri (Body)"/>
    </font>
    <font>
      <b/>
      <u/>
      <sz val="16"/>
      <color theme="1"/>
      <name val="Calibri (Body)"/>
    </font>
    <font>
      <b/>
      <sz val="16"/>
      <name val="Calibri (Body)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right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6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9" fillId="0" borderId="11" xfId="0" applyFont="1" applyBorder="1" applyAlignment="1">
      <alignment vertical="center" wrapText="1"/>
    </xf>
    <xf numFmtId="0" fontId="15" fillId="0" borderId="12" xfId="0" applyFont="1" applyBorder="1"/>
    <xf numFmtId="0" fontId="17" fillId="0" borderId="0" xfId="0" applyFont="1"/>
    <xf numFmtId="44" fontId="10" fillId="0" borderId="0" xfId="127" applyFont="1"/>
    <xf numFmtId="44" fontId="16" fillId="0" borderId="0" xfId="127" applyFont="1"/>
    <xf numFmtId="44" fontId="10" fillId="0" borderId="0" xfId="127" applyFont="1" applyFill="1" applyAlignment="1"/>
    <xf numFmtId="44" fontId="10" fillId="0" borderId="0" xfId="127" applyFont="1" applyFill="1"/>
    <xf numFmtId="44" fontId="0" fillId="0" borderId="0" xfId="127" applyFont="1"/>
    <xf numFmtId="165" fontId="16" fillId="0" borderId="0" xfId="127" applyNumberFormat="1" applyFont="1"/>
    <xf numFmtId="165" fontId="10" fillId="0" borderId="0" xfId="127" applyNumberFormat="1" applyFont="1"/>
    <xf numFmtId="165" fontId="10" fillId="0" borderId="0" xfId="127" applyNumberFormat="1" applyFont="1" applyBorder="1" applyAlignment="1">
      <alignment horizontal="right"/>
    </xf>
    <xf numFmtId="165" fontId="10" fillId="0" borderId="2" xfId="127" applyNumberFormat="1" applyFont="1" applyBorder="1"/>
    <xf numFmtId="165" fontId="10" fillId="0" borderId="0" xfId="127" applyNumberFormat="1" applyFont="1" applyAlignment="1">
      <alignment horizontal="right"/>
    </xf>
    <xf numFmtId="165" fontId="14" fillId="0" borderId="1" xfId="127" applyNumberFormat="1" applyFont="1" applyFill="1" applyBorder="1"/>
    <xf numFmtId="165" fontId="10" fillId="0" borderId="0" xfId="127" applyNumberFormat="1" applyFont="1" applyFill="1"/>
    <xf numFmtId="165" fontId="10" fillId="0" borderId="2" xfId="127" applyNumberFormat="1" applyFont="1" applyBorder="1" applyAlignment="1">
      <alignment horizontal="right"/>
    </xf>
    <xf numFmtId="165" fontId="9" fillId="0" borderId="0" xfId="127" applyNumberFormat="1" applyFont="1" applyAlignment="1">
      <alignment horizontal="right"/>
    </xf>
    <xf numFmtId="165" fontId="15" fillId="0" borderId="0" xfId="127" applyNumberFormat="1" applyFont="1"/>
    <xf numFmtId="44" fontId="15" fillId="0" borderId="0" xfId="127" applyFo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0" fillId="2" borderId="7" xfId="0" applyFont="1" applyFill="1" applyBorder="1"/>
    <xf numFmtId="0" fontId="20" fillId="2" borderId="0" xfId="0" applyFont="1" applyFill="1"/>
    <xf numFmtId="44" fontId="20" fillId="2" borderId="0" xfId="127" applyFont="1" applyFill="1" applyBorder="1"/>
    <xf numFmtId="0" fontId="20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indent="1"/>
    </xf>
    <xf numFmtId="44" fontId="10" fillId="2" borderId="0" xfId="127" applyFont="1" applyFill="1"/>
    <xf numFmtId="165" fontId="10" fillId="2" borderId="0" xfId="127" applyNumberFormat="1" applyFont="1" applyFill="1"/>
    <xf numFmtId="0" fontId="10" fillId="3" borderId="0" xfId="0" applyFont="1" applyFill="1" applyAlignment="1">
      <alignment horizontal="left" indent="1"/>
    </xf>
    <xf numFmtId="165" fontId="10" fillId="3" borderId="0" xfId="127" applyNumberFormat="1" applyFont="1" applyFill="1"/>
    <xf numFmtId="0" fontId="20" fillId="4" borderId="7" xfId="0" applyFont="1" applyFill="1" applyBorder="1"/>
    <xf numFmtId="0" fontId="20" fillId="4" borderId="0" xfId="0" applyFont="1" applyFill="1"/>
    <xf numFmtId="44" fontId="20" fillId="4" borderId="0" xfId="127" applyFont="1" applyFill="1" applyBorder="1"/>
    <xf numFmtId="0" fontId="20" fillId="4" borderId="0" xfId="0" applyFont="1" applyFill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20" fillId="4" borderId="7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7" fillId="4" borderId="0" xfId="0" applyFont="1" applyFill="1"/>
    <xf numFmtId="44" fontId="17" fillId="4" borderId="0" xfId="127" applyFont="1" applyFill="1" applyBorder="1"/>
    <xf numFmtId="0" fontId="17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indent="1"/>
    </xf>
    <xf numFmtId="165" fontId="10" fillId="4" borderId="0" xfId="127" applyNumberFormat="1" applyFont="1" applyFill="1" applyBorder="1" applyAlignment="1">
      <alignment horizontal="right"/>
    </xf>
    <xf numFmtId="0" fontId="18" fillId="5" borderId="7" xfId="0" applyFont="1" applyFill="1" applyBorder="1" applyAlignment="1">
      <alignment vertical="center" wrapText="1"/>
    </xf>
    <xf numFmtId="0" fontId="17" fillId="5" borderId="0" xfId="0" applyFont="1" applyFill="1"/>
    <xf numFmtId="44" fontId="17" fillId="5" borderId="0" xfId="127" applyFont="1" applyFill="1" applyBorder="1"/>
    <xf numFmtId="0" fontId="17" fillId="5" borderId="0" xfId="0" applyFont="1" applyFill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0" fillId="5" borderId="0" xfId="0" applyFont="1" applyFill="1" applyAlignment="1">
      <alignment horizontal="left" indent="1"/>
    </xf>
    <xf numFmtId="165" fontId="10" fillId="5" borderId="0" xfId="127" applyNumberFormat="1" applyFont="1" applyFill="1"/>
    <xf numFmtId="0" fontId="18" fillId="6" borderId="7" xfId="0" applyFont="1" applyFill="1" applyBorder="1" applyAlignment="1">
      <alignment vertical="center" wrapText="1"/>
    </xf>
    <xf numFmtId="0" fontId="17" fillId="6" borderId="0" xfId="0" applyFont="1" applyFill="1"/>
    <xf numFmtId="44" fontId="17" fillId="6" borderId="0" xfId="127" applyFont="1" applyFill="1" applyBorder="1"/>
    <xf numFmtId="0" fontId="17" fillId="6" borderId="0" xfId="0" applyFont="1" applyFill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0" fillId="6" borderId="0" xfId="0" applyFont="1" applyFill="1" applyAlignment="1">
      <alignment horizontal="left" indent="1"/>
    </xf>
    <xf numFmtId="165" fontId="10" fillId="6" borderId="0" xfId="127" applyNumberFormat="1" applyFont="1" applyFill="1" applyBorder="1" applyAlignment="1">
      <alignment horizontal="right"/>
    </xf>
    <xf numFmtId="0" fontId="10" fillId="7" borderId="0" xfId="0" applyFont="1" applyFill="1" applyAlignment="1">
      <alignment horizontal="left"/>
    </xf>
    <xf numFmtId="165" fontId="10" fillId="7" borderId="0" xfId="127" applyNumberFormat="1" applyFont="1" applyFill="1" applyBorder="1"/>
    <xf numFmtId="0" fontId="18" fillId="7" borderId="10" xfId="0" applyFont="1" applyFill="1" applyBorder="1" applyAlignment="1">
      <alignment vertical="center" wrapText="1"/>
    </xf>
    <xf numFmtId="0" fontId="17" fillId="7" borderId="8" xfId="0" applyFont="1" applyFill="1" applyBorder="1"/>
    <xf numFmtId="44" fontId="17" fillId="7" borderId="8" xfId="127" applyFont="1" applyFill="1" applyBorder="1"/>
    <xf numFmtId="0" fontId="17" fillId="7" borderId="8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>
      <alignment wrapText="1"/>
    </xf>
    <xf numFmtId="0" fontId="16" fillId="7" borderId="0" xfId="0" applyFont="1" applyFill="1" applyAlignment="1">
      <alignment horizontal="left" wrapText="1"/>
    </xf>
    <xf numFmtId="0" fontId="16" fillId="7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6" fillId="5" borderId="0" xfId="0" applyFont="1" applyFill="1" applyAlignment="1">
      <alignment horizontal="left" wrapText="1"/>
    </xf>
    <xf numFmtId="0" fontId="16" fillId="5" borderId="0" xfId="0" applyFont="1" applyFill="1" applyAlignment="1">
      <alignment wrapText="1"/>
    </xf>
    <xf numFmtId="0" fontId="16" fillId="6" borderId="0" xfId="0" applyFont="1" applyFill="1" applyAlignment="1">
      <alignment horizontal="left" wrapText="1"/>
    </xf>
    <xf numFmtId="0" fontId="16" fillId="6" borderId="0" xfId="0" applyFont="1" applyFill="1" applyAlignment="1">
      <alignment wrapText="1"/>
    </xf>
    <xf numFmtId="0" fontId="10" fillId="8" borderId="0" xfId="0" applyFont="1" applyFill="1" applyAlignment="1">
      <alignment horizontal="left"/>
    </xf>
    <xf numFmtId="165" fontId="10" fillId="8" borderId="0" xfId="127" applyNumberFormat="1" applyFont="1" applyFill="1" applyBorder="1"/>
    <xf numFmtId="0" fontId="20" fillId="8" borderId="0" xfId="0" applyFont="1" applyFill="1"/>
    <xf numFmtId="0" fontId="20" fillId="8" borderId="0" xfId="0" applyFont="1" applyFill="1" applyAlignment="1">
      <alignment horizontal="center"/>
    </xf>
    <xf numFmtId="0" fontId="17" fillId="8" borderId="6" xfId="0" applyFont="1" applyFill="1" applyBorder="1" applyAlignment="1">
      <alignment horizontal="center"/>
    </xf>
    <xf numFmtId="44" fontId="20" fillId="8" borderId="0" xfId="127" applyFont="1" applyFill="1" applyBorder="1"/>
    <xf numFmtId="0" fontId="20" fillId="8" borderId="7" xfId="0" applyFont="1" applyFill="1" applyBorder="1" applyAlignment="1">
      <alignment wrapText="1"/>
    </xf>
    <xf numFmtId="0" fontId="16" fillId="8" borderId="0" xfId="0" applyFont="1" applyFill="1" applyAlignment="1">
      <alignment horizontal="left" wrapText="1"/>
    </xf>
    <xf numFmtId="0" fontId="16" fillId="8" borderId="0" xfId="0" applyFont="1" applyFill="1" applyAlignment="1">
      <alignment wrapText="1"/>
    </xf>
    <xf numFmtId="0" fontId="20" fillId="3" borderId="3" xfId="0" applyFont="1" applyFill="1" applyBorder="1"/>
    <xf numFmtId="0" fontId="20" fillId="3" borderId="4" xfId="0" applyFont="1" applyFill="1" applyBorder="1"/>
    <xf numFmtId="44" fontId="20" fillId="3" borderId="4" xfId="127" applyFont="1" applyFill="1" applyBorder="1"/>
    <xf numFmtId="0" fontId="20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8" borderId="7" xfId="0" applyFont="1" applyFill="1" applyBorder="1"/>
    <xf numFmtId="0" fontId="17" fillId="8" borderId="0" xfId="0" applyFont="1" applyFill="1"/>
    <xf numFmtId="0" fontId="17" fillId="8" borderId="6" xfId="0" applyFont="1" applyFill="1" applyBorder="1"/>
  </cellXfs>
  <cellStyles count="128">
    <cellStyle name="Currency" xfId="127" builtinId="4"/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3" builtinId="8" hidden="1"/>
    <cellStyle name="Hyperlink" xfId="115" builtinId="8" hidden="1"/>
    <cellStyle name="Hyperlink" xfId="107" builtinId="8" hidden="1"/>
    <cellStyle name="Hyperlink" xfId="99" builtinId="8" hidden="1"/>
    <cellStyle name="Hyperlink" xfId="91" builtinId="8" hidden="1"/>
    <cellStyle name="Hyperlink" xfId="83" builtinId="8" hidden="1"/>
    <cellStyle name="Hyperlink" xfId="75" builtinId="8" hidden="1"/>
    <cellStyle name="Hyperlink" xfId="67" builtinId="8" hidden="1"/>
    <cellStyle name="Hyperlink" xfId="29" builtinId="8" hidden="1"/>
    <cellStyle name="Hyperlink" xfId="31" builtinId="8" hidden="1"/>
    <cellStyle name="Hyperlink" xfId="33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51" builtinId="8" hidden="1"/>
    <cellStyle name="Hyperlink" xfId="35" builtinId="8" hidden="1"/>
    <cellStyle name="Hyperlink" xfId="13" builtinId="8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19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Normal="100" zoomScalePageLayoutView="125" workbookViewId="0">
      <selection activeCell="B24" sqref="B24"/>
    </sheetView>
  </sheetViews>
  <sheetFormatPr baseColWidth="10" defaultColWidth="8.83203125" defaultRowHeight="15" x14ac:dyDescent="0.2"/>
  <cols>
    <col min="1" max="1" width="57" customWidth="1"/>
    <col min="2" max="2" width="21.5" customWidth="1"/>
    <col min="3" max="3" width="22.6640625" customWidth="1"/>
    <col min="4" max="4" width="17.5" customWidth="1"/>
    <col min="5" max="5" width="2.33203125" customWidth="1"/>
    <col min="6" max="6" width="75.6640625" customWidth="1"/>
    <col min="7" max="7" width="23" customWidth="1"/>
    <col min="8" max="8" width="14.6640625" customWidth="1"/>
    <col min="9" max="9" width="13.83203125" customWidth="1"/>
    <col min="10" max="10" width="18.83203125" customWidth="1"/>
    <col min="13" max="13" width="15.5" customWidth="1"/>
  </cols>
  <sheetData>
    <row r="1" spans="1:10" ht="44" x14ac:dyDescent="0.25">
      <c r="A1" s="11" t="s">
        <v>0</v>
      </c>
      <c r="B1" s="12"/>
      <c r="C1" s="12"/>
      <c r="D1" s="12"/>
    </row>
    <row r="2" spans="1:10" ht="22" x14ac:dyDescent="0.25">
      <c r="A2" s="13" t="s">
        <v>1</v>
      </c>
      <c r="B2" s="12"/>
      <c r="C2" s="12"/>
      <c r="D2" s="12"/>
    </row>
    <row r="3" spans="1:10" ht="21" x14ac:dyDescent="0.25">
      <c r="A3" s="14" t="s">
        <v>2</v>
      </c>
      <c r="B3" s="12"/>
      <c r="C3" s="15"/>
      <c r="D3" s="12"/>
    </row>
    <row r="4" spans="1:10" ht="22" thickBot="1" x14ac:dyDescent="0.3">
      <c r="A4" s="12"/>
      <c r="B4" s="16" t="s">
        <v>77</v>
      </c>
      <c r="C4" s="16" t="s">
        <v>78</v>
      </c>
      <c r="D4" s="17"/>
    </row>
    <row r="5" spans="1:10" ht="22" thickBot="1" x14ac:dyDescent="0.3">
      <c r="A5" s="18" t="s">
        <v>3</v>
      </c>
      <c r="B5" s="16"/>
      <c r="C5" s="16"/>
      <c r="D5" s="17"/>
      <c r="F5" s="30"/>
      <c r="G5" s="31"/>
      <c r="H5" s="31"/>
      <c r="I5" s="31"/>
      <c r="J5" s="32"/>
    </row>
    <row r="6" spans="1:10" ht="67" thickBot="1" x14ac:dyDescent="0.3">
      <c r="A6" s="61" t="s">
        <v>4</v>
      </c>
      <c r="B6" s="62">
        <f>H8*I8</f>
        <v>13000</v>
      </c>
      <c r="C6" s="63">
        <f>H8*J8</f>
        <v>13000</v>
      </c>
      <c r="D6" s="38"/>
      <c r="F6" s="33" t="s">
        <v>5</v>
      </c>
      <c r="G6" s="34" t="s">
        <v>6</v>
      </c>
      <c r="H6" s="34" t="s">
        <v>7</v>
      </c>
      <c r="I6" s="52" t="s">
        <v>8</v>
      </c>
      <c r="J6" s="53" t="s">
        <v>9</v>
      </c>
    </row>
    <row r="7" spans="1:10" ht="21" customHeight="1" x14ac:dyDescent="0.25">
      <c r="A7" s="64" t="s">
        <v>10</v>
      </c>
      <c r="B7" s="65">
        <f>H7*I7</f>
        <v>4000</v>
      </c>
      <c r="C7" s="65">
        <f>H7*J7</f>
        <v>4000</v>
      </c>
      <c r="D7" s="38"/>
      <c r="F7" s="118" t="s">
        <v>11</v>
      </c>
      <c r="G7" s="119" t="s">
        <v>12</v>
      </c>
      <c r="H7" s="120">
        <v>80000</v>
      </c>
      <c r="I7" s="121">
        <v>0.05</v>
      </c>
      <c r="J7" s="122">
        <v>0.05</v>
      </c>
    </row>
    <row r="8" spans="1:10" ht="21" x14ac:dyDescent="0.25">
      <c r="A8" s="92" t="s">
        <v>13</v>
      </c>
      <c r="B8" s="93">
        <f>H26*I26</f>
        <v>3000</v>
      </c>
      <c r="C8" s="93">
        <f>H26*J26</f>
        <v>3000</v>
      </c>
      <c r="D8" s="38"/>
      <c r="F8" s="56" t="s">
        <v>15</v>
      </c>
      <c r="G8" s="57" t="s">
        <v>16</v>
      </c>
      <c r="H8" s="58">
        <v>65000</v>
      </c>
      <c r="I8" s="59">
        <v>0.2</v>
      </c>
      <c r="J8" s="60">
        <v>0.2</v>
      </c>
    </row>
    <row r="9" spans="1:10" ht="21" customHeight="1" x14ac:dyDescent="0.25">
      <c r="A9" s="109" t="s">
        <v>17</v>
      </c>
      <c r="B9" s="110">
        <v>6000</v>
      </c>
      <c r="C9" s="110">
        <v>12000</v>
      </c>
      <c r="D9" s="38"/>
      <c r="F9" s="115" t="s">
        <v>18</v>
      </c>
      <c r="G9" s="111" t="s">
        <v>19</v>
      </c>
      <c r="H9" s="114">
        <v>60000</v>
      </c>
      <c r="I9" s="112">
        <v>0.1</v>
      </c>
      <c r="J9" s="113">
        <v>0.2</v>
      </c>
    </row>
    <row r="10" spans="1:10" ht="21" x14ac:dyDescent="0.25">
      <c r="A10" s="83" t="s">
        <v>20</v>
      </c>
      <c r="B10" s="84">
        <f>H16*I16</f>
        <v>8000</v>
      </c>
      <c r="C10" s="84">
        <f>H16*J16</f>
        <v>8000</v>
      </c>
      <c r="D10" s="38"/>
      <c r="F10" s="123" t="s">
        <v>21</v>
      </c>
      <c r="G10" s="124" t="s">
        <v>19</v>
      </c>
      <c r="H10" s="124"/>
      <c r="I10" s="124"/>
      <c r="J10" s="125"/>
    </row>
    <row r="11" spans="1:10" ht="21" x14ac:dyDescent="0.25">
      <c r="A11" s="90" t="s">
        <v>22</v>
      </c>
      <c r="B11" s="91">
        <v>4000</v>
      </c>
      <c r="C11" s="91">
        <v>4000</v>
      </c>
      <c r="D11" s="39"/>
      <c r="F11" s="123" t="s">
        <v>23</v>
      </c>
      <c r="G11" s="124" t="s">
        <v>19</v>
      </c>
      <c r="H11" s="124"/>
      <c r="I11" s="124"/>
      <c r="J11" s="125"/>
    </row>
    <row r="12" spans="1:10" ht="21" x14ac:dyDescent="0.25">
      <c r="A12" s="76" t="s">
        <v>84</v>
      </c>
      <c r="B12" s="77">
        <f>H12*I12</f>
        <v>11000</v>
      </c>
      <c r="C12" s="77">
        <f>H12*J12</f>
        <v>22000</v>
      </c>
      <c r="D12" s="39"/>
      <c r="F12" s="66" t="s">
        <v>25</v>
      </c>
      <c r="G12" s="67" t="s">
        <v>24</v>
      </c>
      <c r="H12" s="68">
        <v>55000</v>
      </c>
      <c r="I12" s="69">
        <v>0.2</v>
      </c>
      <c r="J12" s="70">
        <v>0.4</v>
      </c>
    </row>
    <row r="13" spans="1:10" ht="21" x14ac:dyDescent="0.25">
      <c r="A13" s="20" t="s">
        <v>26</v>
      </c>
      <c r="B13" s="43">
        <f>SUM(B6:B12)</f>
        <v>49000</v>
      </c>
      <c r="C13" s="43">
        <f>SUM(C6:C12)</f>
        <v>66000</v>
      </c>
      <c r="D13" s="39"/>
      <c r="F13" s="71" t="s">
        <v>27</v>
      </c>
      <c r="G13" s="67" t="s">
        <v>24</v>
      </c>
      <c r="H13" s="68"/>
      <c r="I13" s="69"/>
      <c r="J13" s="70"/>
    </row>
    <row r="14" spans="1:10" ht="21" x14ac:dyDescent="0.25">
      <c r="A14" s="19" t="s">
        <v>28</v>
      </c>
      <c r="B14" s="41">
        <f>B13*0.25</f>
        <v>12250</v>
      </c>
      <c r="C14" s="41">
        <f>C13*0.25</f>
        <v>16500</v>
      </c>
      <c r="D14" s="39"/>
      <c r="F14" s="72" t="s">
        <v>29</v>
      </c>
      <c r="G14" s="73" t="s">
        <v>24</v>
      </c>
      <c r="H14" s="74"/>
      <c r="I14" s="75"/>
      <c r="J14" s="70"/>
    </row>
    <row r="15" spans="1:10" ht="21" x14ac:dyDescent="0.25">
      <c r="A15" s="20" t="s">
        <v>30</v>
      </c>
      <c r="B15" s="50">
        <f>SUM(B13:B14)</f>
        <v>61250</v>
      </c>
      <c r="C15" s="50">
        <f>SUM(C13:C14)</f>
        <v>82500</v>
      </c>
      <c r="D15" s="39"/>
      <c r="F15" s="72" t="s">
        <v>31</v>
      </c>
      <c r="G15" s="73" t="s">
        <v>24</v>
      </c>
      <c r="H15" s="74"/>
      <c r="I15" s="75"/>
      <c r="J15" s="70"/>
    </row>
    <row r="16" spans="1:10" ht="21" x14ac:dyDescent="0.25">
      <c r="B16" s="37"/>
      <c r="C16" s="37"/>
      <c r="D16" s="39"/>
      <c r="F16" s="78" t="s">
        <v>32</v>
      </c>
      <c r="G16" s="79" t="s">
        <v>20</v>
      </c>
      <c r="H16" s="80">
        <v>40000</v>
      </c>
      <c r="I16" s="81">
        <v>0.2</v>
      </c>
      <c r="J16" s="82">
        <v>0.2</v>
      </c>
    </row>
    <row r="17" spans="1:10" ht="21" x14ac:dyDescent="0.25">
      <c r="A17" s="21" t="s">
        <v>33</v>
      </c>
      <c r="B17" s="36"/>
      <c r="C17" s="36"/>
      <c r="D17" s="39"/>
      <c r="F17" s="78" t="s">
        <v>34</v>
      </c>
      <c r="G17" s="79" t="s">
        <v>20</v>
      </c>
      <c r="H17" s="80"/>
      <c r="I17" s="81"/>
      <c r="J17" s="82"/>
    </row>
    <row r="18" spans="1:10" ht="21" x14ac:dyDescent="0.25">
      <c r="A18" s="19" t="s">
        <v>35</v>
      </c>
      <c r="B18" s="42">
        <f>150*12*3</f>
        <v>5400</v>
      </c>
      <c r="C18" s="42">
        <f>150*12*6</f>
        <v>10800</v>
      </c>
      <c r="D18" s="39"/>
      <c r="F18" s="78" t="s">
        <v>36</v>
      </c>
      <c r="G18" s="79" t="s">
        <v>20</v>
      </c>
      <c r="H18" s="80"/>
      <c r="I18" s="81"/>
      <c r="J18" s="82"/>
    </row>
    <row r="19" spans="1:10" ht="21" x14ac:dyDescent="0.25">
      <c r="A19" s="19" t="s">
        <v>37</v>
      </c>
      <c r="B19" s="42">
        <v>0</v>
      </c>
      <c r="C19" s="42">
        <v>0</v>
      </c>
      <c r="D19" s="39"/>
      <c r="F19" s="78" t="s">
        <v>38</v>
      </c>
      <c r="G19" s="79" t="s">
        <v>20</v>
      </c>
      <c r="H19" s="80"/>
      <c r="I19" s="81"/>
      <c r="J19" s="82"/>
    </row>
    <row r="20" spans="1:10" ht="21" x14ac:dyDescent="0.25">
      <c r="A20" s="19" t="s">
        <v>80</v>
      </c>
      <c r="B20" s="42">
        <v>25000</v>
      </c>
      <c r="C20" s="42">
        <v>10000</v>
      </c>
      <c r="D20" s="39"/>
      <c r="F20" s="78"/>
      <c r="G20" s="79"/>
      <c r="H20" s="80"/>
      <c r="I20" s="81"/>
      <c r="J20" s="82"/>
    </row>
    <row r="21" spans="1:10" ht="21" x14ac:dyDescent="0.25">
      <c r="A21" s="19" t="s">
        <v>39</v>
      </c>
      <c r="B21" s="44">
        <v>1750</v>
      </c>
      <c r="C21" s="44">
        <v>0</v>
      </c>
      <c r="D21" s="39"/>
      <c r="F21" s="85" t="s">
        <v>40</v>
      </c>
      <c r="G21" s="86" t="s">
        <v>22</v>
      </c>
      <c r="H21" s="87"/>
      <c r="I21" s="88"/>
      <c r="J21" s="89"/>
    </row>
    <row r="22" spans="1:10" ht="21" x14ac:dyDescent="0.25">
      <c r="A22" s="20" t="s">
        <v>26</v>
      </c>
      <c r="B22" s="45">
        <f>SUM(B18:B21)</f>
        <v>32150</v>
      </c>
      <c r="C22" s="45">
        <f>SUM(C18:C21)</f>
        <v>20800</v>
      </c>
      <c r="D22" s="39"/>
      <c r="F22" s="85" t="s">
        <v>41</v>
      </c>
      <c r="G22" s="86" t="s">
        <v>22</v>
      </c>
      <c r="H22" s="87">
        <v>40000</v>
      </c>
      <c r="I22" s="88">
        <v>0.1</v>
      </c>
      <c r="J22" s="89">
        <v>0.1</v>
      </c>
    </row>
    <row r="23" spans="1:10" ht="24" customHeight="1" x14ac:dyDescent="0.25">
      <c r="A23" s="20"/>
      <c r="B23" s="45"/>
      <c r="C23" s="45"/>
      <c r="D23" s="47"/>
      <c r="F23" s="85" t="s">
        <v>42</v>
      </c>
      <c r="G23" s="86" t="s">
        <v>22</v>
      </c>
      <c r="H23" s="87"/>
      <c r="I23" s="88"/>
      <c r="J23" s="89"/>
    </row>
    <row r="24" spans="1:10" ht="22" customHeight="1" x14ac:dyDescent="0.25">
      <c r="A24" s="20" t="s">
        <v>43</v>
      </c>
      <c r="B24" s="46">
        <f>B15+B22</f>
        <v>93400</v>
      </c>
      <c r="C24" s="46">
        <f>C15+C22</f>
        <v>103300</v>
      </c>
      <c r="D24" s="47" t="s">
        <v>14</v>
      </c>
      <c r="E24" s="2"/>
      <c r="F24" s="85" t="s">
        <v>44</v>
      </c>
      <c r="G24" s="86" t="s">
        <v>22</v>
      </c>
      <c r="H24" s="87"/>
      <c r="I24" s="88"/>
      <c r="J24" s="89"/>
    </row>
    <row r="25" spans="1:10" ht="21" x14ac:dyDescent="0.25">
      <c r="A25" s="12"/>
      <c r="B25" s="42"/>
      <c r="C25" s="42"/>
      <c r="D25" s="47"/>
      <c r="E25" s="2"/>
      <c r="F25" s="85" t="s">
        <v>45</v>
      </c>
      <c r="G25" s="86" t="s">
        <v>22</v>
      </c>
      <c r="H25" s="87"/>
      <c r="I25" s="88"/>
      <c r="J25" s="89"/>
    </row>
    <row r="26" spans="1:10" ht="22" thickBot="1" x14ac:dyDescent="0.3">
      <c r="A26" s="18" t="s">
        <v>46</v>
      </c>
      <c r="B26" s="42"/>
      <c r="C26" s="47"/>
      <c r="D26" s="47"/>
      <c r="F26" s="94" t="s">
        <v>47</v>
      </c>
      <c r="G26" s="95" t="s">
        <v>48</v>
      </c>
      <c r="H26" s="96">
        <v>75000</v>
      </c>
      <c r="I26" s="97">
        <v>0.04</v>
      </c>
      <c r="J26" s="98">
        <v>0.04</v>
      </c>
    </row>
    <row r="27" spans="1:10" ht="22" thickBot="1" x14ac:dyDescent="0.3">
      <c r="A27" s="12" t="s">
        <v>81</v>
      </c>
      <c r="B27" s="42">
        <v>80000</v>
      </c>
      <c r="C27" s="47">
        <v>72000</v>
      </c>
      <c r="D27" s="47" t="s">
        <v>14</v>
      </c>
      <c r="I27" s="54" t="s">
        <v>86</v>
      </c>
      <c r="J27" s="55" t="s">
        <v>85</v>
      </c>
    </row>
    <row r="28" spans="1:10" ht="22" x14ac:dyDescent="0.25">
      <c r="A28" s="28" t="s">
        <v>49</v>
      </c>
      <c r="B28" s="48">
        <v>13500</v>
      </c>
      <c r="C28" s="48">
        <v>31500</v>
      </c>
      <c r="D28" s="47"/>
    </row>
    <row r="29" spans="1:10" ht="21" x14ac:dyDescent="0.25">
      <c r="A29" s="12" t="s">
        <v>50</v>
      </c>
      <c r="B29" s="49">
        <f>SUM(B27:B28)</f>
        <v>93500</v>
      </c>
      <c r="C29" s="49">
        <f>SUM(C27:C28)</f>
        <v>103500</v>
      </c>
      <c r="D29" s="47" t="s">
        <v>14</v>
      </c>
    </row>
    <row r="30" spans="1:10" ht="21" x14ac:dyDescent="0.25">
      <c r="A30" s="12"/>
      <c r="B30" s="49"/>
      <c r="C30" s="49"/>
      <c r="D30" s="47"/>
    </row>
    <row r="31" spans="1:10" ht="21" x14ac:dyDescent="0.25">
      <c r="A31" s="12"/>
      <c r="B31" s="49"/>
      <c r="C31" s="49"/>
      <c r="D31" s="47"/>
    </row>
    <row r="32" spans="1:10" ht="21" x14ac:dyDescent="0.25">
      <c r="B32" s="40"/>
      <c r="C32" s="40"/>
      <c r="D32" s="42"/>
    </row>
    <row r="33" spans="1:4" ht="21" x14ac:dyDescent="0.25">
      <c r="A33" s="18"/>
      <c r="B33" s="51"/>
      <c r="C33" s="51"/>
      <c r="D33" s="36"/>
    </row>
    <row r="34" spans="1:4" ht="21" x14ac:dyDescent="0.25">
      <c r="D34" s="12"/>
    </row>
    <row r="35" spans="1:4" ht="21" x14ac:dyDescent="0.25">
      <c r="D35" s="12"/>
    </row>
    <row r="36" spans="1:4" ht="21" x14ac:dyDescent="0.25">
      <c r="D36" s="12"/>
    </row>
    <row r="37" spans="1:4" ht="21" x14ac:dyDescent="0.25">
      <c r="D37" s="12"/>
    </row>
    <row r="38" spans="1:4" ht="21" x14ac:dyDescent="0.25">
      <c r="D38" s="12"/>
    </row>
    <row r="39" spans="1:4" ht="21" x14ac:dyDescent="0.25">
      <c r="A39" s="12"/>
      <c r="B39" s="12"/>
      <c r="C39" s="12"/>
      <c r="D39" s="12"/>
    </row>
    <row r="42" spans="1:4" x14ac:dyDescent="0.2">
      <c r="A42" s="3"/>
    </row>
    <row r="43" spans="1:4" x14ac:dyDescent="0.2">
      <c r="B43" s="1"/>
      <c r="C43" s="1"/>
    </row>
    <row r="44" spans="1:4" x14ac:dyDescent="0.2">
      <c r="B44" s="2"/>
      <c r="C44" s="2"/>
    </row>
    <row r="45" spans="1:4" x14ac:dyDescent="0.2">
      <c r="B45" s="2"/>
      <c r="C45" s="2"/>
    </row>
    <row r="46" spans="1:4" x14ac:dyDescent="0.2">
      <c r="B46" s="2"/>
      <c r="C46" s="2"/>
    </row>
    <row r="48" spans="1:4" x14ac:dyDescent="0.2">
      <c r="B48" s="2"/>
      <c r="C48" s="2"/>
    </row>
    <row r="49" spans="1:3" x14ac:dyDescent="0.2">
      <c r="B49" s="2"/>
      <c r="C49" s="2"/>
    </row>
    <row r="50" spans="1:3" x14ac:dyDescent="0.2">
      <c r="B50" s="2"/>
      <c r="C50" s="2"/>
    </row>
    <row r="51" spans="1:3" x14ac:dyDescent="0.2">
      <c r="B51" s="2"/>
      <c r="C51" s="2"/>
    </row>
    <row r="52" spans="1:3" x14ac:dyDescent="0.2">
      <c r="B52" s="2"/>
      <c r="C52" s="2"/>
    </row>
    <row r="53" spans="1:3" s="3" customFormat="1" x14ac:dyDescent="0.2">
      <c r="B53" s="6"/>
      <c r="C53" s="6"/>
    </row>
    <row r="54" spans="1:3" s="3" customFormat="1" x14ac:dyDescent="0.2">
      <c r="B54" s="6"/>
      <c r="C54" s="6"/>
    </row>
    <row r="55" spans="1:3" x14ac:dyDescent="0.2">
      <c r="A55" s="4"/>
      <c r="B55" s="5"/>
      <c r="C55" s="5"/>
    </row>
    <row r="56" spans="1:3" s="3" customFormat="1" x14ac:dyDescent="0.2">
      <c r="A56" s="7"/>
      <c r="B56" s="8"/>
      <c r="C56" s="8"/>
    </row>
  </sheetData>
  <phoneticPr fontId="5" type="noConversion"/>
  <pageMargins left="0.7" right="0.7" top="0.75" bottom="0.75" header="0.3" footer="0.3"/>
  <pageSetup scale="6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topLeftCell="A5" zoomScaleNormal="100" workbookViewId="0">
      <selection activeCell="B22" sqref="B22"/>
    </sheetView>
  </sheetViews>
  <sheetFormatPr baseColWidth="10" defaultColWidth="8.83203125" defaultRowHeight="15" x14ac:dyDescent="0.2"/>
  <cols>
    <col min="1" max="1" width="42.83203125" customWidth="1"/>
    <col min="2" max="2" width="142.1640625" style="9" customWidth="1"/>
    <col min="3" max="3" width="56.6640625" style="9" customWidth="1"/>
    <col min="4" max="4" width="39.6640625" customWidth="1"/>
  </cols>
  <sheetData>
    <row r="1" spans="1:6" ht="48" customHeight="1" x14ac:dyDescent="0.25">
      <c r="A1" s="22" t="s">
        <v>51</v>
      </c>
      <c r="B1" s="23"/>
      <c r="C1" s="23"/>
      <c r="D1" s="23"/>
      <c r="E1" s="24"/>
      <c r="F1" s="24"/>
    </row>
    <row r="2" spans="1:6" ht="24" customHeight="1" x14ac:dyDescent="0.25">
      <c r="A2" s="27" t="s">
        <v>52</v>
      </c>
      <c r="B2" s="23"/>
      <c r="C2" s="23"/>
      <c r="D2" s="23"/>
      <c r="E2" s="24"/>
      <c r="F2" s="24"/>
    </row>
    <row r="3" spans="1:6" ht="13.5" customHeight="1" x14ac:dyDescent="0.25">
      <c r="A3" s="27"/>
      <c r="B3" s="23"/>
      <c r="C3" s="23"/>
      <c r="D3" s="23"/>
      <c r="E3" s="24"/>
      <c r="F3" s="24"/>
    </row>
    <row r="4" spans="1:6" ht="21" x14ac:dyDescent="0.25">
      <c r="A4" s="23"/>
      <c r="B4" s="23"/>
      <c r="C4"/>
      <c r="E4" s="24"/>
      <c r="F4" s="24"/>
    </row>
    <row r="5" spans="1:6" ht="22" x14ac:dyDescent="0.25">
      <c r="A5" s="25" t="s">
        <v>3</v>
      </c>
      <c r="B5" s="23"/>
      <c r="C5"/>
      <c r="E5" s="24"/>
      <c r="F5" s="24"/>
    </row>
    <row r="6" spans="1:6" ht="44" x14ac:dyDescent="0.25">
      <c r="A6" s="99" t="s">
        <v>16</v>
      </c>
      <c r="B6" s="99" t="s">
        <v>53</v>
      </c>
      <c r="C6"/>
      <c r="E6" s="24"/>
      <c r="F6" s="24"/>
    </row>
    <row r="7" spans="1:6" ht="58.5" customHeight="1" x14ac:dyDescent="0.25">
      <c r="A7" s="100" t="s">
        <v>54</v>
      </c>
      <c r="B7" s="101" t="s">
        <v>55</v>
      </c>
      <c r="C7"/>
      <c r="E7" s="24"/>
      <c r="F7" s="24"/>
    </row>
    <row r="8" spans="1:6" ht="40" customHeight="1" x14ac:dyDescent="0.25">
      <c r="A8" s="102" t="s">
        <v>56</v>
      </c>
      <c r="B8" s="103" t="s">
        <v>57</v>
      </c>
      <c r="C8"/>
      <c r="E8" s="24"/>
      <c r="F8" s="24"/>
    </row>
    <row r="9" spans="1:6" ht="40" customHeight="1" x14ac:dyDescent="0.25">
      <c r="A9" s="116" t="s">
        <v>19</v>
      </c>
      <c r="B9" s="117" t="s">
        <v>58</v>
      </c>
      <c r="C9"/>
      <c r="E9" s="24"/>
      <c r="F9" s="24"/>
    </row>
    <row r="10" spans="1:6" ht="44" x14ac:dyDescent="0.25">
      <c r="A10" s="105" t="s">
        <v>20</v>
      </c>
      <c r="B10" s="106" t="s">
        <v>59</v>
      </c>
      <c r="C10"/>
      <c r="E10" s="24"/>
      <c r="F10" s="24"/>
    </row>
    <row r="11" spans="1:6" ht="22" x14ac:dyDescent="0.25">
      <c r="A11" s="107" t="s">
        <v>22</v>
      </c>
      <c r="B11" s="108" t="s">
        <v>60</v>
      </c>
      <c r="C11"/>
      <c r="E11" s="24"/>
      <c r="F11" s="24"/>
    </row>
    <row r="12" spans="1:6" ht="44" x14ac:dyDescent="0.25">
      <c r="A12" s="104" t="s">
        <v>84</v>
      </c>
      <c r="B12" s="104" t="s">
        <v>61</v>
      </c>
      <c r="C12"/>
      <c r="E12" s="24"/>
      <c r="F12" s="24"/>
    </row>
    <row r="13" spans="1:6" ht="22" x14ac:dyDescent="0.25">
      <c r="A13" s="26" t="s">
        <v>62</v>
      </c>
      <c r="B13" s="23" t="s">
        <v>63</v>
      </c>
      <c r="C13" s="23" t="s">
        <v>14</v>
      </c>
      <c r="D13" s="23" t="s">
        <v>64</v>
      </c>
      <c r="E13" s="24"/>
      <c r="F13" s="24"/>
    </row>
    <row r="14" spans="1:6" ht="21" x14ac:dyDescent="0.25">
      <c r="A14" s="26"/>
      <c r="B14" s="23"/>
      <c r="C14" s="23"/>
      <c r="D14" s="23"/>
      <c r="E14" s="24"/>
      <c r="F14" s="24"/>
    </row>
    <row r="15" spans="1:6" ht="19.5" customHeight="1" x14ac:dyDescent="0.25">
      <c r="A15" s="25" t="s">
        <v>33</v>
      </c>
      <c r="B15" s="23"/>
      <c r="C15" s="23"/>
      <c r="D15" s="23"/>
      <c r="E15" s="24"/>
      <c r="F15" s="24"/>
    </row>
    <row r="16" spans="1:6" ht="22" x14ac:dyDescent="0.25">
      <c r="A16" s="26" t="s">
        <v>65</v>
      </c>
      <c r="B16" s="23" t="s">
        <v>66</v>
      </c>
      <c r="D16" s="9"/>
    </row>
    <row r="17" spans="1:4" ht="22" x14ac:dyDescent="0.25">
      <c r="A17" s="23" t="s">
        <v>37</v>
      </c>
      <c r="B17" s="23" t="s">
        <v>87</v>
      </c>
      <c r="D17" s="9"/>
    </row>
    <row r="18" spans="1:4" ht="44" x14ac:dyDescent="0.25">
      <c r="A18" s="23" t="s">
        <v>80</v>
      </c>
      <c r="B18" s="23" t="s">
        <v>90</v>
      </c>
      <c r="D18" s="9"/>
    </row>
    <row r="19" spans="1:4" ht="22" x14ac:dyDescent="0.25">
      <c r="A19" s="23" t="s">
        <v>39</v>
      </c>
      <c r="B19" s="23" t="s">
        <v>67</v>
      </c>
    </row>
    <row r="22" spans="1:4" ht="21" x14ac:dyDescent="0.25">
      <c r="A22" s="24"/>
      <c r="B22" s="23"/>
    </row>
    <row r="23" spans="1:4" ht="21" x14ac:dyDescent="0.25">
      <c r="A23" s="24"/>
      <c r="B23" s="23"/>
    </row>
    <row r="24" spans="1:4" ht="21" x14ac:dyDescent="0.25">
      <c r="A24" s="29" t="s">
        <v>68</v>
      </c>
      <c r="B24" s="23"/>
    </row>
    <row r="25" spans="1:4" ht="22" x14ac:dyDescent="0.25">
      <c r="A25" s="24" t="s">
        <v>81</v>
      </c>
      <c r="B25" s="23" t="s">
        <v>82</v>
      </c>
    </row>
    <row r="26" spans="1:4" ht="44" x14ac:dyDescent="0.25">
      <c r="A26" s="24" t="s">
        <v>69</v>
      </c>
      <c r="B26" s="23" t="s">
        <v>83</v>
      </c>
    </row>
    <row r="29" spans="1:4" ht="22" x14ac:dyDescent="0.25">
      <c r="A29" s="29" t="s">
        <v>88</v>
      </c>
      <c r="B29" s="23" t="s">
        <v>89</v>
      </c>
    </row>
    <row r="36" spans="3:3" x14ac:dyDescent="0.2">
      <c r="C36" s="10"/>
    </row>
    <row r="37" spans="3:3" x14ac:dyDescent="0.2">
      <c r="C37" s="10"/>
    </row>
    <row r="39" spans="3:3" x14ac:dyDescent="0.2">
      <c r="C3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2A45-7A19-D447-9792-E7C3A7DDC6BE}">
  <dimension ref="A1:B31"/>
  <sheetViews>
    <sheetView workbookViewId="0">
      <selection activeCell="B10" sqref="B10"/>
    </sheetView>
  </sheetViews>
  <sheetFormatPr baseColWidth="10" defaultColWidth="11.5" defaultRowHeight="15" x14ac:dyDescent="0.2"/>
  <cols>
    <col min="1" max="1" width="37.5" customWidth="1"/>
    <col min="2" max="2" width="146" customWidth="1"/>
  </cols>
  <sheetData>
    <row r="1" spans="1:2" ht="21" x14ac:dyDescent="0.25">
      <c r="A1" s="24" t="s">
        <v>70</v>
      </c>
    </row>
    <row r="2" spans="1:2" ht="19" x14ac:dyDescent="0.25">
      <c r="B2" s="35" t="s">
        <v>71</v>
      </c>
    </row>
    <row r="3" spans="1:2" ht="19" x14ac:dyDescent="0.25">
      <c r="B3" s="35" t="s">
        <v>72</v>
      </c>
    </row>
    <row r="4" spans="1:2" ht="19" x14ac:dyDescent="0.25">
      <c r="B4" s="35" t="s">
        <v>73</v>
      </c>
    </row>
    <row r="5" spans="1:2" ht="19" x14ac:dyDescent="0.25">
      <c r="B5" s="35" t="s">
        <v>74</v>
      </c>
    </row>
    <row r="6" spans="1:2" ht="19" x14ac:dyDescent="0.25">
      <c r="B6" s="35" t="s">
        <v>75</v>
      </c>
    </row>
    <row r="7" spans="1:2" ht="19" x14ac:dyDescent="0.25">
      <c r="B7" s="35" t="s">
        <v>76</v>
      </c>
    </row>
    <row r="8" spans="1:2" ht="19" x14ac:dyDescent="0.25">
      <c r="B8" s="35" t="s">
        <v>79</v>
      </c>
    </row>
    <row r="9" spans="1:2" ht="19" x14ac:dyDescent="0.25">
      <c r="B9" s="35"/>
    </row>
    <row r="10" spans="1:2" ht="19" x14ac:dyDescent="0.25">
      <c r="B10" s="35"/>
    </row>
    <row r="11" spans="1:2" ht="19" x14ac:dyDescent="0.25">
      <c r="B11" s="35"/>
    </row>
    <row r="12" spans="1:2" ht="19" x14ac:dyDescent="0.25">
      <c r="B12" s="35"/>
    </row>
    <row r="13" spans="1:2" ht="19" x14ac:dyDescent="0.25">
      <c r="B13" s="35"/>
    </row>
    <row r="14" spans="1:2" ht="19" x14ac:dyDescent="0.25">
      <c r="B14" s="35"/>
    </row>
    <row r="15" spans="1:2" ht="19" x14ac:dyDescent="0.25">
      <c r="B15" s="35"/>
    </row>
    <row r="16" spans="1:2" ht="19" x14ac:dyDescent="0.25">
      <c r="B16" s="35"/>
    </row>
    <row r="17" spans="2:2" ht="19" x14ac:dyDescent="0.25">
      <c r="B17" s="35"/>
    </row>
    <row r="18" spans="2:2" ht="19" x14ac:dyDescent="0.25">
      <c r="B18" s="35"/>
    </row>
    <row r="19" spans="2:2" ht="19" x14ac:dyDescent="0.25">
      <c r="B19" s="35"/>
    </row>
    <row r="20" spans="2:2" ht="19" x14ac:dyDescent="0.25">
      <c r="B20" s="35"/>
    </row>
    <row r="21" spans="2:2" ht="19" x14ac:dyDescent="0.25">
      <c r="B21" s="35"/>
    </row>
    <row r="22" spans="2:2" ht="19" x14ac:dyDescent="0.25">
      <c r="B22" s="35"/>
    </row>
    <row r="23" spans="2:2" ht="19" x14ac:dyDescent="0.25">
      <c r="B23" s="35"/>
    </row>
    <row r="24" spans="2:2" ht="19" x14ac:dyDescent="0.25">
      <c r="B24" s="35"/>
    </row>
    <row r="25" spans="2:2" ht="19" x14ac:dyDescent="0.25">
      <c r="B25" s="35"/>
    </row>
    <row r="26" spans="2:2" ht="19" x14ac:dyDescent="0.25">
      <c r="B26" s="35"/>
    </row>
    <row r="27" spans="2:2" ht="19" x14ac:dyDescent="0.25">
      <c r="B27" s="35"/>
    </row>
    <row r="28" spans="2:2" ht="19" x14ac:dyDescent="0.25">
      <c r="B28" s="35"/>
    </row>
    <row r="29" spans="2:2" ht="19" x14ac:dyDescent="0.25">
      <c r="B29" s="35"/>
    </row>
    <row r="30" spans="2:2" ht="19" x14ac:dyDescent="0.25">
      <c r="B30" s="35"/>
    </row>
    <row r="31" spans="2:2" ht="19" x14ac:dyDescent="0.25">
      <c r="B31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Budget Narrative</vt:lpstr>
      <vt:lpstr>Budget Review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Weiser</dc:creator>
  <cp:keywords/>
  <dc:description/>
  <cp:lastModifiedBy>Microsoft Office User</cp:lastModifiedBy>
  <cp:revision/>
  <dcterms:created xsi:type="dcterms:W3CDTF">2013-07-15T13:23:14Z</dcterms:created>
  <dcterms:modified xsi:type="dcterms:W3CDTF">2023-05-25T16:09:21Z</dcterms:modified>
  <cp:category/>
  <cp:contentStatus/>
</cp:coreProperties>
</file>